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<sst xmlns="http://schemas.openxmlformats.org/spreadsheetml/2006/main" count="1040" uniqueCount="71">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</sst>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Q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" sqref="Q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46469.1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120116.29999999999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63951.7</v>
      </c>
      <c r="AG9" s="50">
        <f>AG10+AG15+AG24+AG33+AG47+AG52+AG54+AG61+AG62+AG71+AG72+AG76+AG88+AG81+AG83+AG82+AG69+AG89+AG91+AG90+AG70+AG40+AG92</f>
        <v>118570.70000000003</v>
      </c>
      <c r="AH9" s="49"/>
      <c r="AI9" s="49"/>
    </row>
    <row r="10" spans="1:33" ht="15.75">
      <c r="A10" s="4" t="s">
        <v>4</v>
      </c>
      <c r="B10" s="22">
        <v>4549.5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1854.5</v>
      </c>
      <c r="AG10" s="27">
        <f>B10+C10-AF10</f>
        <v>6334.7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1455.2</v>
      </c>
      <c r="AG11" s="27">
        <f>B11+C11-AF11</f>
        <v>4588.2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61.99999999999999</v>
      </c>
      <c r="AG12" s="27">
        <f>B12+C12-AF12</f>
        <v>197.2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588.9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337.29999999999984</v>
      </c>
      <c r="AG14" s="27">
        <f>AG10-AG11-AG12-AG13</f>
        <v>1549.3</v>
      </c>
    </row>
    <row r="15" spans="1:33" ht="15" customHeight="1">
      <c r="A15" s="4" t="s">
        <v>6</v>
      </c>
      <c r="B15" s="22">
        <v>34109.6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13105.7</v>
      </c>
      <c r="AG15" s="27">
        <f aca="true" t="shared" si="3" ref="AG15:AG31">B15+C15-AF15</f>
        <v>44494.399999999994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5901.9</v>
      </c>
      <c r="AG16" s="71">
        <f t="shared" si="3"/>
        <v>19303.699999999997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11126.5</v>
      </c>
      <c r="AG17" s="27">
        <f t="shared" si="3"/>
        <v>16955.399999999998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1.8</v>
      </c>
      <c r="AG18" s="27">
        <f t="shared" si="3"/>
        <v>30.999999999999996</v>
      </c>
    </row>
    <row r="19" spans="1:33" ht="15.75">
      <c r="A19" s="3" t="s">
        <v>1</v>
      </c>
      <c r="B19" s="22">
        <v>1996.2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1200.9</v>
      </c>
      <c r="AG19" s="27">
        <f t="shared" si="3"/>
        <v>4417.4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189.3</v>
      </c>
      <c r="AG20" s="27">
        <f t="shared" si="3"/>
        <v>16763</v>
      </c>
    </row>
    <row r="21" spans="1:33" ht="15.75">
      <c r="A21" s="3" t="s">
        <v>17</v>
      </c>
      <c r="B21" s="22">
        <v>1484.1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23.200000000000003</v>
      </c>
      <c r="AG21" s="27">
        <f t="shared" si="3"/>
        <v>2314.1000000000004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1262.9999999999995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563.9999999999999</v>
      </c>
      <c r="AG23" s="27">
        <f t="shared" si="3"/>
        <v>4013.500000000002</v>
      </c>
    </row>
    <row r="24" spans="1:33" ht="15" customHeight="1">
      <c r="A24" s="4" t="s">
        <v>7</v>
      </c>
      <c r="B24" s="22">
        <v>22309.6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8902.1</v>
      </c>
      <c r="AG24" s="27">
        <f t="shared" si="3"/>
        <v>23948.4</v>
      </c>
    </row>
    <row r="25" spans="1:34" s="70" customFormat="1" ht="15" customHeight="1">
      <c r="A25" s="65" t="s">
        <v>47</v>
      </c>
      <c r="B25" s="66">
        <v>15919.2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8105.200000000001</v>
      </c>
      <c r="AG25" s="71">
        <f t="shared" si="3"/>
        <v>14383.399999999998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6242.7</v>
      </c>
      <c r="AG26" s="27">
        <f t="shared" si="3"/>
        <v>10848</v>
      </c>
      <c r="AH26" s="6"/>
    </row>
    <row r="27" spans="1:33" ht="15.75">
      <c r="A27" s="3" t="s">
        <v>3</v>
      </c>
      <c r="B27" s="22">
        <v>1858.2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1296.3</v>
      </c>
      <c r="AG27" s="27">
        <f t="shared" si="3"/>
        <v>2996.3999999999996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208.39999999999998</v>
      </c>
      <c r="AG28" s="27">
        <f t="shared" si="3"/>
        <v>206.30000000000007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748.4</v>
      </c>
      <c r="AG29" s="27">
        <f t="shared" si="3"/>
        <v>2890.6</v>
      </c>
    </row>
    <row r="30" spans="1:33" ht="15.75">
      <c r="A30" s="3" t="s">
        <v>17</v>
      </c>
      <c r="B30" s="22">
        <v>134.4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111.5</v>
      </c>
      <c r="AG30" s="27">
        <f t="shared" si="3"/>
        <v>77.60000000000002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2279.3999999999987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294.80000000000047</v>
      </c>
      <c r="AG32" s="27">
        <f>AG24-AG26-AG27-AG28-AG29-AG30-AG31</f>
        <v>6929.500000000002</v>
      </c>
    </row>
    <row r="33" spans="1:33" ht="15" customHeight="1">
      <c r="A33" s="4" t="s">
        <v>8</v>
      </c>
      <c r="B33" s="22">
        <v>139.2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1326.2</v>
      </c>
      <c r="AG33" s="27">
        <f aca="true" t="shared" si="6" ref="AG33:AG38">B33+C33-AF33</f>
        <v>2179.3999999999996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36.1</v>
      </c>
      <c r="AG34" s="27">
        <f t="shared" si="6"/>
        <v>132.70000000000002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6.3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0.3</v>
      </c>
      <c r="AG36" s="27">
        <f t="shared" si="6"/>
        <v>177.1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1289.4</v>
      </c>
      <c r="AG37" s="27">
        <f t="shared" si="6"/>
        <v>1790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0.40000000000006825</v>
      </c>
      <c r="AG39" s="27">
        <f>AG33-AG34-AG36-AG38-AG35-AG37</f>
        <v>59.49999999999977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268.79999999999995</v>
      </c>
      <c r="AG40" s="27">
        <f aca="true" t="shared" si="8" ref="AG40:AG45">B40+C40-AF40</f>
        <v>461.6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215.2</v>
      </c>
      <c r="AG41" s="27">
        <f t="shared" si="8"/>
        <v>383.6000000000001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1.8</v>
      </c>
      <c r="AG44" s="27">
        <f t="shared" si="8"/>
        <v>34.2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51.50000000000001</v>
      </c>
      <c r="AG46" s="27">
        <f>AG40-AG41-AG42-AG43-AG44-AG45</f>
        <v>39.899999999999935</v>
      </c>
    </row>
    <row r="47" spans="1:33" ht="17.25" customHeight="1">
      <c r="A47" s="4" t="s">
        <v>70</v>
      </c>
      <c r="B47" s="36">
        <v>808.1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233.2</v>
      </c>
      <c r="AG47" s="27">
        <f>B47+C47-AF47</f>
        <v>1987.2</v>
      </c>
    </row>
    <row r="48" spans="1:33" ht="15.75">
      <c r="A48" s="3" t="s">
        <v>5</v>
      </c>
      <c r="B48" s="22">
        <v>1.4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0.3000000000000007</v>
      </c>
    </row>
    <row r="49" spans="1:33" ht="15.75">
      <c r="A49" s="3" t="s">
        <v>17</v>
      </c>
      <c r="B49" s="22">
        <f>668.8-1.4</f>
        <v>667.4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170.70000000000002</v>
      </c>
      <c r="AG49" s="27">
        <f>B49+C49-AF49</f>
        <v>1347.3999999999999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44.099999999999994</v>
      </c>
      <c r="AG51" s="27">
        <f>AG47-AG49-AG48</f>
        <v>639.5000000000002</v>
      </c>
    </row>
    <row r="52" spans="1:33" ht="15" customHeight="1">
      <c r="A52" s="4" t="s">
        <v>0</v>
      </c>
      <c r="B52" s="22">
        <f>4192.7-1200</f>
        <v>2992.7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3902.2000000000003</v>
      </c>
      <c r="AG52" s="27">
        <f aca="true" t="shared" si="12" ref="AG52:AG59">B52+C52-AF52</f>
        <v>3618.899999999999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431.8</v>
      </c>
      <c r="AG53" s="27">
        <f t="shared" si="12"/>
        <v>677.7</v>
      </c>
    </row>
    <row r="54" spans="1:34" ht="15" customHeight="1">
      <c r="A54" s="4" t="s">
        <v>9</v>
      </c>
      <c r="B54" s="44">
        <v>3339.6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1905.3</v>
      </c>
      <c r="AG54" s="22">
        <f t="shared" si="12"/>
        <v>3851.5999999999995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1508.3999999999999</v>
      </c>
      <c r="AG55" s="22">
        <f t="shared" si="12"/>
        <v>2372.1000000000004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8.7</v>
      </c>
      <c r="AG57" s="22">
        <f t="shared" si="12"/>
        <v>644.4999999999999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308.89999999999975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388.2000000000001</v>
      </c>
      <c r="AG60" s="22">
        <f>AG54-AG55-AG57-AG59-AG56-AG58</f>
        <v>834.9999999999992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31</v>
      </c>
      <c r="AG61" s="22">
        <f aca="true" t="shared" si="15" ref="AG61:AG67">B61+C61-AF61</f>
        <v>301.6</v>
      </c>
    </row>
    <row r="62" spans="1:33" ht="15" customHeight="1">
      <c r="A62" s="4" t="s">
        <v>11</v>
      </c>
      <c r="B62" s="22">
        <v>1265.4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442.79999999999995</v>
      </c>
      <c r="AG62" s="22">
        <f t="shared" si="15"/>
        <v>2819.8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300.5</v>
      </c>
      <c r="AG63" s="22">
        <f t="shared" si="15"/>
        <v>902.1999999999998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62.6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1.5</v>
      </c>
      <c r="AG66" s="22">
        <f t="shared" si="15"/>
        <v>226.1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372.40000000000015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100.80000000000001</v>
      </c>
      <c r="AG68" s="22">
        <f>AG62-AG63-AG66-AG67-AG65-AG64</f>
        <v>1585.9000000000005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1756</v>
      </c>
      <c r="AG69" s="30">
        <f aca="true" t="shared" si="17" ref="AG69:AG92">B69+C69-AF69</f>
        <v>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1083.4+32.1</f>
        <v>1115.5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183.09999999999997</v>
      </c>
      <c r="AG72" s="30">
        <f t="shared" si="17"/>
        <v>4198.599999999999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367.4</v>
      </c>
    </row>
    <row r="75" spans="1:33" ht="15" customHeight="1">
      <c r="A75" s="3" t="s">
        <v>17</v>
      </c>
      <c r="B75" s="22">
        <v>79.5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525.3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140.8</v>
      </c>
      <c r="AG76" s="30">
        <f t="shared" si="17"/>
        <v>408.09999999999997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36.5</v>
      </c>
      <c r="AG77" s="30">
        <f t="shared" si="17"/>
        <v>40.80000000000001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2.5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2940.8</v>
      </c>
      <c r="AG89" s="22">
        <f t="shared" si="17"/>
        <v>2274.8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392.5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>
        <v>805.6</v>
      </c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805.6</v>
      </c>
      <c r="AG91" s="22">
        <f t="shared" si="17"/>
        <v>12.899999999999977</v>
      </c>
      <c r="AH91" s="11"/>
    </row>
    <row r="92" spans="1:34" ht="15.75">
      <c r="A92" s="4" t="s">
        <v>44</v>
      </c>
      <c r="B92" s="22">
        <f>39511.9+1700</f>
        <v>41211.9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25331.999999999996</v>
      </c>
      <c r="AG92" s="22">
        <f t="shared" si="17"/>
        <v>18934.900000000005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120116.29999999999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63951.7</v>
      </c>
      <c r="AG94" s="58">
        <f>AG10+AG15+AG24+AG33+AG47+AG52+AG54+AG61+AG62+AG69+AG71+AG72+AG76+AG81+AG82+AG83+AG88+AG89+AG90+AG91+AG70+AG40+AG92</f>
        <v>118570.70000000003</v>
      </c>
    </row>
    <row r="95" spans="1:33" ht="15.75">
      <c r="A95" s="3" t="s">
        <v>5</v>
      </c>
      <c r="B95" s="22">
        <f aca="true" t="shared" si="19" ref="B95:AD95">B11+B17+B26+B34+B55+B63+B73+B41+B77+B48</f>
        <v>51351.30000000001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20939.5</v>
      </c>
      <c r="AG95" s="27">
        <f>B95+C95-AF95</f>
        <v>36241.00000000001</v>
      </c>
    </row>
    <row r="96" spans="1:33" ht="15.75">
      <c r="A96" s="3" t="s">
        <v>2</v>
      </c>
      <c r="B96" s="22">
        <f aca="true" t="shared" si="20" ref="B96:AD96">B12+B20+B29+B36+B57+B66+B44+B80+B74+B53</f>
        <v>5179.999999999999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1481.5000000000002</v>
      </c>
      <c r="AG96" s="27">
        <f>B96+C96-AF96</f>
        <v>21980.300000000003</v>
      </c>
    </row>
    <row r="97" spans="1:33" ht="15.75">
      <c r="A97" s="3" t="s">
        <v>3</v>
      </c>
      <c r="B97" s="22">
        <f aca="true" t="shared" si="21" ref="B97:AA97">B18+B27+B42+B64+B78</f>
        <v>1877.3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1298.3999999999999</v>
      </c>
      <c r="AG97" s="27">
        <f>B97+C97-AF97</f>
        <v>3030.4000000000005</v>
      </c>
    </row>
    <row r="98" spans="1:33" ht="15.75">
      <c r="A98" s="3" t="s">
        <v>1</v>
      </c>
      <c r="B98" s="22">
        <f aca="true" t="shared" si="22" ref="B98:AD98">B19+B28+B65+B35+B43+B56+B79</f>
        <v>2363.5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1409.3</v>
      </c>
      <c r="AG98" s="27">
        <f>B98+C98-AF98</f>
        <v>4710.299999999999</v>
      </c>
    </row>
    <row r="99" spans="1:33" ht="15.75">
      <c r="A99" s="3" t="s">
        <v>17</v>
      </c>
      <c r="B99" s="22">
        <f aca="true" t="shared" si="23" ref="B99:X99">B21+B30+B49+B37+B58+B13+B75+B67</f>
        <v>2365.4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1634.7999999999997</v>
      </c>
      <c r="AG99" s="27">
        <f>B99+C99-AF99</f>
        <v>6094.4000000000015</v>
      </c>
    </row>
    <row r="100" spans="1:33" ht="12.75">
      <c r="A100" s="1" t="s">
        <v>41</v>
      </c>
      <c r="B100" s="2">
        <f aca="true" t="shared" si="25" ref="B100:AD100">B94-B95-B96-B97-B98-B99</f>
        <v>56978.79999999997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37188.19999999999</v>
      </c>
      <c r="AG100" s="2">
        <f>AG94-AG95-AG96-AG97-AG98-AG99</f>
        <v>46514.30000000001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8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7" sqref="B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2016-09-20T08:26:17Z</cp:lastPrinted>
  <dcterms:created xsi:type="dcterms:W3CDTF">2002-11-05T08:53:00Z</dcterms:created>
  <dcterms:modified xsi:type="dcterms:W3CDTF">2016-09-20T09:21:29Z</dcterms:modified>
  <cp:category/>
  <cp:version/>
  <cp:contentType/>
  <cp:contentStatus/>
</cp:coreProperties>
</file>